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6415" windowHeight="11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1" i="1" l="1"/>
  <c r="O6" i="1" l="1"/>
  <c r="Q10" i="1"/>
  <c r="L6" i="1"/>
  <c r="J6" i="1"/>
  <c r="K5" i="1" s="1"/>
  <c r="P12" i="1"/>
  <c r="Q11" i="1" s="1"/>
  <c r="O12" i="1"/>
  <c r="O11" i="1"/>
  <c r="P10" i="1" s="1"/>
  <c r="N11" i="1"/>
  <c r="P9" i="1" s="1"/>
  <c r="N12" i="1"/>
  <c r="Q9" i="1" s="1"/>
  <c r="N10" i="1"/>
  <c r="O9" i="1" s="1"/>
  <c r="M10" i="1"/>
  <c r="M11" i="1"/>
  <c r="P8" i="1" s="1"/>
  <c r="M12" i="1"/>
  <c r="Q8" i="1" s="1"/>
  <c r="M9" i="1"/>
  <c r="N8" i="1" s="1"/>
  <c r="L9" i="1"/>
  <c r="N7" i="1" s="1"/>
  <c r="L10" i="1"/>
  <c r="O7" i="1" s="1"/>
  <c r="L11" i="1"/>
  <c r="P7" i="1" s="1"/>
  <c r="L12" i="1"/>
  <c r="Q7" i="1" s="1"/>
  <c r="L8" i="1"/>
  <c r="M7" i="1" s="1"/>
  <c r="K8" i="1"/>
  <c r="M6" i="1" s="1"/>
  <c r="K9" i="1"/>
  <c r="N6" i="1" s="1"/>
  <c r="K10" i="1"/>
  <c r="K11" i="1"/>
  <c r="P6" i="1" s="1"/>
  <c r="K12" i="1"/>
  <c r="Q6" i="1" s="1"/>
  <c r="K7" i="1"/>
  <c r="J7" i="1"/>
  <c r="L5" i="1" s="1"/>
  <c r="J8" i="1"/>
  <c r="J9" i="1"/>
  <c r="N5" i="1" s="1"/>
  <c r="J10" i="1"/>
  <c r="O5" i="1" s="1"/>
  <c r="J11" i="1"/>
  <c r="P5" i="1" s="1"/>
  <c r="J12" i="1"/>
  <c r="R10" i="1" l="1"/>
  <c r="P13" i="1"/>
  <c r="R11" i="1"/>
  <c r="O8" i="1"/>
  <c r="O13" i="1" s="1"/>
  <c r="L13" i="1"/>
  <c r="K13" i="1"/>
  <c r="R12" i="1"/>
  <c r="M5" i="1"/>
  <c r="Q5" i="1"/>
  <c r="Q13" i="1"/>
  <c r="N13" i="1"/>
  <c r="M13" i="1"/>
  <c r="R9" i="1"/>
  <c r="R7" i="1"/>
  <c r="R6" i="1"/>
  <c r="J13" i="1"/>
  <c r="R5" i="1" l="1"/>
  <c r="K3" i="1"/>
  <c r="K14" i="1" s="1"/>
  <c r="K2" i="1"/>
  <c r="R8" i="1"/>
  <c r="S6" i="1" l="1"/>
  <c r="N14" i="1"/>
  <c r="S8" i="1"/>
  <c r="T8" i="1" s="1"/>
  <c r="P14" i="1"/>
  <c r="S11" i="1"/>
  <c r="S5" i="1"/>
  <c r="T5" i="1" s="1"/>
  <c r="M14" i="1"/>
  <c r="J14" i="1"/>
  <c r="T11" i="1"/>
  <c r="T6" i="1"/>
  <c r="S10" i="1"/>
  <c r="L14" i="1"/>
  <c r="S12" i="1"/>
  <c r="S9" i="1"/>
  <c r="Q14" i="1"/>
  <c r="O14" i="1"/>
  <c r="S7" i="1"/>
  <c r="C5" i="1" l="1"/>
  <c r="C6" i="1" s="1"/>
  <c r="T7" i="1"/>
  <c r="T9" i="1" s="1"/>
  <c r="T10" i="1"/>
  <c r="H6" i="1" l="1"/>
  <c r="B5" i="1"/>
  <c r="H5" i="1"/>
  <c r="C7" i="1"/>
  <c r="C8" i="1"/>
  <c r="T12" i="1"/>
  <c r="C11" i="1"/>
  <c r="B6" i="1" l="1"/>
  <c r="H7" i="1"/>
  <c r="B7" i="1"/>
  <c r="C9" i="1"/>
  <c r="H8" i="1"/>
  <c r="H11" i="1"/>
  <c r="B8" i="1" l="1"/>
  <c r="B9" i="1" s="1"/>
  <c r="C10" i="1"/>
  <c r="H9" i="1"/>
  <c r="B10" i="1" l="1"/>
  <c r="B11" i="1" s="1"/>
  <c r="H10" i="1"/>
  <c r="C12" i="1"/>
  <c r="B12" i="1" l="1"/>
  <c r="S4" i="1"/>
  <c r="H12" i="1"/>
</calcChain>
</file>

<file path=xl/sharedStrings.xml><?xml version="1.0" encoding="utf-8"?>
<sst xmlns="http://schemas.openxmlformats.org/spreadsheetml/2006/main" count="36" uniqueCount="16">
  <si>
    <t>x</t>
  </si>
  <si>
    <t>y</t>
  </si>
  <si>
    <t>MaxD=</t>
  </si>
  <si>
    <t>MinD=</t>
  </si>
  <si>
    <t>eps=</t>
  </si>
  <si>
    <t>n=</t>
  </si>
  <si>
    <t>Var1</t>
  </si>
  <si>
    <t>Var2</t>
  </si>
  <si>
    <t>Var3</t>
  </si>
  <si>
    <t>Var6</t>
  </si>
  <si>
    <t>Var7</t>
  </si>
  <si>
    <t>Var8</t>
  </si>
  <si>
    <t>Var9</t>
  </si>
  <si>
    <t>Var10</t>
  </si>
  <si>
    <t>var4</t>
  </si>
  <si>
    <t>var5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</si>
</sst>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3" borderId="1" xfId="0" applyFill="1" applyBorder="1"/>
    <xf numFmtId="0" fontId="0" fillId="0" borderId="5" xfId="0" applyBorder="1"/>
    <xf numFmtId="0" fontId="0" fillId="0" borderId="6" xfId="0" applyBorder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2" borderId="9" xfId="0" applyFont="1" applyFill="1" applyBorder="1"/>
    <xf numFmtId="0" fontId="0" fillId="2" borderId="10" xfId="0" applyFill="1" applyBorder="1"/>
    <xf numFmtId="0" fontId="0" fillId="3" borderId="10" xfId="0" applyFill="1" applyBorder="1"/>
    <xf numFmtId="0" fontId="2" fillId="0" borderId="1" xfId="0" applyFont="1" applyBorder="1"/>
    <xf numFmtId="0" fontId="2" fillId="3" borderId="1" xfId="0" applyFont="1" applyFill="1" applyBorder="1"/>
    <xf numFmtId="0" fontId="0" fillId="4" borderId="1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05074365704287E-2"/>
          <c:y val="5.1400554097404488E-2"/>
          <c:w val="0.88276246719160112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Sheet1!$E$5:$E$12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3</c:v>
                </c:pt>
              </c:numCache>
            </c:numRef>
          </c:xVal>
          <c:yVal>
            <c:numRef>
              <c:f>Sheet1!$F$5:$F$12</c:f>
              <c:numCache>
                <c:formatCode>General</c:formatCode>
                <c:ptCount val="8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15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204544"/>
        <c:axId val="228206080"/>
      </c:scatterChart>
      <c:valAx>
        <c:axId val="2282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206080"/>
        <c:crosses val="autoZero"/>
        <c:crossBetween val="midCat"/>
      </c:valAx>
      <c:valAx>
        <c:axId val="22820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2045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4919531933508325"/>
          <c:y val="5.5363444152814245E-2"/>
          <c:w val="0.11504114448012714"/>
          <c:h val="4.96101876154369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</xdr:colOff>
      <xdr:row>2</xdr:row>
      <xdr:rowOff>47625</xdr:rowOff>
    </xdr:from>
    <xdr:to>
      <xdr:col>30</xdr:col>
      <xdr:colOff>238125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tabSelected="1" topLeftCell="A13" workbookViewId="0">
      <selection activeCell="X36" sqref="X36"/>
    </sheetView>
  </sheetViews>
  <sheetFormatPr defaultRowHeight="15" x14ac:dyDescent="0.25"/>
  <cols>
    <col min="2" max="3" width="5.85546875" customWidth="1"/>
    <col min="4" max="4" width="5.7109375" customWidth="1"/>
    <col min="10" max="17" width="5.85546875" customWidth="1"/>
    <col min="18" max="18" width="6.140625" customWidth="1"/>
    <col min="19" max="19" width="5.28515625" customWidth="1"/>
  </cols>
  <sheetData>
    <row r="1" spans="2:20" x14ac:dyDescent="0.25">
      <c r="M1" t="s">
        <v>5</v>
      </c>
      <c r="N1">
        <f>COUNT(D5:D12)</f>
        <v>8</v>
      </c>
    </row>
    <row r="2" spans="2:20" x14ac:dyDescent="0.25">
      <c r="D2">
        <v>3</v>
      </c>
      <c r="E2">
        <v>4</v>
      </c>
      <c r="F2">
        <v>5</v>
      </c>
      <c r="J2" t="s">
        <v>2</v>
      </c>
      <c r="K2">
        <f>MAX(J6:P12)</f>
        <v>13.601470508735444</v>
      </c>
      <c r="M2" t="s">
        <v>4</v>
      </c>
      <c r="N2">
        <v>2.5</v>
      </c>
    </row>
    <row r="3" spans="2:20" x14ac:dyDescent="0.25">
      <c r="D3">
        <v>2</v>
      </c>
      <c r="E3">
        <v>3</v>
      </c>
      <c r="F3">
        <v>4</v>
      </c>
      <c r="G3">
        <v>5</v>
      </c>
      <c r="H3">
        <v>6</v>
      </c>
      <c r="J3" t="s">
        <v>3</v>
      </c>
      <c r="K3">
        <f>MIN(J6:P12)</f>
        <v>1</v>
      </c>
    </row>
    <row r="4" spans="2:20" ht="15.75" thickBot="1" x14ac:dyDescent="0.3">
      <c r="B4">
        <v>0</v>
      </c>
      <c r="C4">
        <v>0</v>
      </c>
      <c r="E4" s="1" t="s">
        <v>0</v>
      </c>
      <c r="F4" s="1" t="s">
        <v>1</v>
      </c>
      <c r="G4">
        <v>0</v>
      </c>
      <c r="H4" s="2"/>
      <c r="J4">
        <v>1</v>
      </c>
      <c r="K4">
        <v>2</v>
      </c>
      <c r="L4">
        <v>3</v>
      </c>
      <c r="M4">
        <v>4</v>
      </c>
      <c r="N4">
        <v>5</v>
      </c>
      <c r="O4">
        <v>6</v>
      </c>
      <c r="P4">
        <v>7</v>
      </c>
      <c r="Q4">
        <v>8</v>
      </c>
      <c r="R4" s="2"/>
      <c r="S4" s="2">
        <f>COUNT(C5:C12)</f>
        <v>7</v>
      </c>
      <c r="T4" s="2">
        <v>0</v>
      </c>
    </row>
    <row r="5" spans="2:20" x14ac:dyDescent="0.25">
      <c r="B5" t="str">
        <f>IF(C5="",MAX(B$4:B4)+1,"")</f>
        <v/>
      </c>
      <c r="C5">
        <f>IF(OR(S5&lt;&gt;"",G5&gt;0),MAX(C$4:C4)+1,"")</f>
        <v>1</v>
      </c>
      <c r="D5" s="16">
        <v>1</v>
      </c>
      <c r="E5">
        <v>2</v>
      </c>
      <c r="F5">
        <v>7</v>
      </c>
      <c r="G5">
        <v>1</v>
      </c>
      <c r="H5" s="2">
        <f>IF(C5&lt;&gt;"",1,0)</f>
        <v>1</v>
      </c>
      <c r="I5">
        <v>1</v>
      </c>
      <c r="J5" s="4"/>
      <c r="K5" s="5">
        <f>J6</f>
        <v>2</v>
      </c>
      <c r="L5" s="5">
        <f>J7</f>
        <v>4.4721359549995796</v>
      </c>
      <c r="M5" s="5">
        <f>J8</f>
        <v>8.9442719099991592</v>
      </c>
      <c r="N5" s="5">
        <f>J9</f>
        <v>12.041594578792296</v>
      </c>
      <c r="O5" s="5">
        <f>J10</f>
        <v>12.369316876852981</v>
      </c>
      <c r="P5" s="5">
        <f>J11</f>
        <v>13.152946437965905</v>
      </c>
      <c r="Q5" s="11">
        <f>K12</f>
        <v>2.2360679774997898</v>
      </c>
      <c r="R5" s="18">
        <f>MIN(J5:Q5)</f>
        <v>2</v>
      </c>
      <c r="S5" s="2" t="str">
        <f>IF(ABS(R5-K$3)&lt;0.00001,I5,"")</f>
        <v/>
      </c>
      <c r="T5" s="2" t="str">
        <f>IF(S5&lt;&gt;"",SUM(T$4:T4)+1,"")</f>
        <v/>
      </c>
    </row>
    <row r="6" spans="2:20" x14ac:dyDescent="0.25">
      <c r="B6" t="str">
        <f>IF(C6="",MAX(B$4:B5)+1,"")</f>
        <v/>
      </c>
      <c r="C6">
        <f>IF(OR(S6&lt;&gt;"",G6&gt;0),MAX(C$4:C5)+1,"")</f>
        <v>2</v>
      </c>
      <c r="D6" s="16">
        <v>2</v>
      </c>
      <c r="E6">
        <v>2</v>
      </c>
      <c r="F6">
        <v>5</v>
      </c>
      <c r="G6">
        <v>1</v>
      </c>
      <c r="H6" s="2">
        <f t="shared" ref="H6:H12" si="0">IF(C6&lt;&gt;"",1,0)</f>
        <v>1</v>
      </c>
      <c r="I6">
        <v>2</v>
      </c>
      <c r="J6" s="6">
        <f t="shared" ref="J6:J12" si="1">SQRT((E$5-E6)^2+(F$5-F6)^2)</f>
        <v>2</v>
      </c>
      <c r="K6" s="3"/>
      <c r="L6" s="1">
        <f>K7</f>
        <v>2.8284271247461903</v>
      </c>
      <c r="M6" s="1">
        <f>K8</f>
        <v>10.770329614269007</v>
      </c>
      <c r="N6" s="1">
        <f>K9</f>
        <v>12.041594578792296</v>
      </c>
      <c r="O6" s="1">
        <f>K10</f>
        <v>12.041594578792296</v>
      </c>
      <c r="P6" s="1">
        <f>K11</f>
        <v>13</v>
      </c>
      <c r="Q6" s="12">
        <f>K12</f>
        <v>2.2360679774997898</v>
      </c>
      <c r="R6" s="18">
        <f t="shared" ref="R6:R12" si="2">MIN(J6:Q6)</f>
        <v>2</v>
      </c>
      <c r="S6" s="2" t="str">
        <f t="shared" ref="S6:S12" si="3">IF(ABS(R6-K$3)&lt;0.00001,I6,"")</f>
        <v/>
      </c>
      <c r="T6" s="2" t="str">
        <f>IF(S6&lt;&gt;"",SUM(T$4:T5)+1,"")</f>
        <v/>
      </c>
    </row>
    <row r="7" spans="2:20" x14ac:dyDescent="0.25">
      <c r="B7" t="str">
        <f>IF(C7="",MAX(B$4:B6)+1,"")</f>
        <v/>
      </c>
      <c r="C7">
        <f>IF(OR(S7&lt;&gt;"",G7&gt;0),MAX(C$4:C6)+1,"")</f>
        <v>3</v>
      </c>
      <c r="D7" s="16">
        <v>3</v>
      </c>
      <c r="E7" s="14">
        <v>4</v>
      </c>
      <c r="F7" s="2">
        <v>3</v>
      </c>
      <c r="G7">
        <v>1</v>
      </c>
      <c r="H7" s="2">
        <f t="shared" si="0"/>
        <v>1</v>
      </c>
      <c r="I7">
        <v>3</v>
      </c>
      <c r="J7" s="6">
        <f t="shared" si="1"/>
        <v>4.4721359549995796</v>
      </c>
      <c r="K7" s="1">
        <f>SQRT((E$6-E7)^2+(F$6-F7)^2)</f>
        <v>2.8284271247461903</v>
      </c>
      <c r="L7" s="3"/>
      <c r="M7" s="1">
        <f>L8</f>
        <v>12.165525060596439</v>
      </c>
      <c r="N7" s="1">
        <f>L9</f>
        <v>10.440306508910551</v>
      </c>
      <c r="O7" s="1">
        <f>L10</f>
        <v>10.04987562112089</v>
      </c>
      <c r="P7" s="1">
        <f>L11</f>
        <v>11.180339887498949</v>
      </c>
      <c r="Q7" s="12">
        <f>L12</f>
        <v>1</v>
      </c>
      <c r="R7" s="18">
        <f t="shared" si="2"/>
        <v>1</v>
      </c>
      <c r="S7" s="2">
        <f t="shared" si="3"/>
        <v>3</v>
      </c>
      <c r="T7" s="2">
        <f>IF(S7&lt;&gt;"",SUM(T$4:T6)+1,"")</f>
        <v>1</v>
      </c>
    </row>
    <row r="8" spans="2:20" x14ac:dyDescent="0.25">
      <c r="B8">
        <f>IF(C8="",MAX(B$4:B7)+1,"")</f>
        <v>1</v>
      </c>
      <c r="C8" t="str">
        <f>IF(OR(S8&lt;&gt;"",G8&gt;0),MAX(C$4:C7)+1,"")</f>
        <v/>
      </c>
      <c r="D8" s="16">
        <v>4</v>
      </c>
      <c r="E8">
        <v>6</v>
      </c>
      <c r="F8">
        <v>15</v>
      </c>
      <c r="G8">
        <v>0</v>
      </c>
      <c r="H8" s="2">
        <f t="shared" si="0"/>
        <v>0</v>
      </c>
      <c r="I8">
        <v>4</v>
      </c>
      <c r="J8" s="6">
        <f t="shared" si="1"/>
        <v>8.9442719099991592</v>
      </c>
      <c r="K8" s="1">
        <f>SQRT(($E$6-$E8)^2+($F$6-$F8)^2)</f>
        <v>10.770329614269007</v>
      </c>
      <c r="L8" s="1">
        <f>SQRT(($E$7-$E8)^2+($F$7-$F8)^2)</f>
        <v>12.165525060596439</v>
      </c>
      <c r="M8" s="3"/>
      <c r="N8" s="1">
        <f>M9</f>
        <v>12.041594578792296</v>
      </c>
      <c r="O8" s="1">
        <f>M10</f>
        <v>13.601470508735444</v>
      </c>
      <c r="P8" s="1">
        <f>M11</f>
        <v>13.45362404707371</v>
      </c>
      <c r="Q8" s="12">
        <f>M12</f>
        <v>12.369316876852981</v>
      </c>
      <c r="R8" s="18">
        <f t="shared" si="2"/>
        <v>8.9442719099991592</v>
      </c>
      <c r="S8" s="2" t="str">
        <f t="shared" si="3"/>
        <v/>
      </c>
      <c r="T8" s="2" t="str">
        <f>IF(S8&lt;&gt;"",SUM(T$4:T7)+1,"")</f>
        <v/>
      </c>
    </row>
    <row r="9" spans="2:20" x14ac:dyDescent="0.25">
      <c r="B9" t="str">
        <f>IF(C9="",MAX(B$4:B8)+1,"")</f>
        <v/>
      </c>
      <c r="C9">
        <f>IF(OR(S9&lt;&gt;"",G9&gt;0),MAX(C$4:C8)+1,"")</f>
        <v>4</v>
      </c>
      <c r="D9" s="16">
        <v>5</v>
      </c>
      <c r="E9">
        <v>14</v>
      </c>
      <c r="F9">
        <v>6</v>
      </c>
      <c r="G9">
        <v>2</v>
      </c>
      <c r="H9" s="2">
        <f t="shared" si="0"/>
        <v>1</v>
      </c>
      <c r="I9">
        <v>5</v>
      </c>
      <c r="J9" s="6">
        <f t="shared" si="1"/>
        <v>12.041594578792296</v>
      </c>
      <c r="K9" s="1">
        <f>SQRT((E$6-E9)^2+(F$6-F9)^2)</f>
        <v>12.041594578792296</v>
      </c>
      <c r="L9" s="1">
        <f t="shared" ref="L9:L12" si="4">SQRT(($E$7-$E9)^2+($F$7-$F9)^2)</f>
        <v>10.440306508910551</v>
      </c>
      <c r="M9" s="1">
        <f>SQRT(($E$8-$E9)^2+($F$8-$F9)^2)</f>
        <v>12.041594578792296</v>
      </c>
      <c r="N9" s="3"/>
      <c r="O9" s="1">
        <f>N10</f>
        <v>2</v>
      </c>
      <c r="P9" s="1">
        <f>N11</f>
        <v>1.4142135623730951</v>
      </c>
      <c r="Q9" s="12">
        <f>N12</f>
        <v>11.401754250991379</v>
      </c>
      <c r="R9" s="18">
        <f t="shared" si="2"/>
        <v>1.4142135623730951</v>
      </c>
      <c r="S9" s="2" t="str">
        <f t="shared" si="3"/>
        <v/>
      </c>
      <c r="T9" s="2" t="str">
        <f>IF(S9&lt;&gt;"",SUM(T$4:T8)+1,"")</f>
        <v/>
      </c>
    </row>
    <row r="10" spans="2:20" x14ac:dyDescent="0.25">
      <c r="B10" t="str">
        <f>IF(C10="",MAX(B$4:B9)+1,"")</f>
        <v/>
      </c>
      <c r="C10">
        <f>IF(OR(S10&lt;&gt;"",G10&gt;0),MAX(C$4:C9)+1,"")</f>
        <v>5</v>
      </c>
      <c r="D10" s="17">
        <v>6</v>
      </c>
      <c r="E10" s="15">
        <v>14</v>
      </c>
      <c r="F10" s="7">
        <v>4</v>
      </c>
      <c r="G10">
        <v>2</v>
      </c>
      <c r="H10" s="2">
        <f t="shared" si="0"/>
        <v>1</v>
      </c>
      <c r="I10">
        <v>6</v>
      </c>
      <c r="J10" s="6">
        <f t="shared" si="1"/>
        <v>12.369316876852981</v>
      </c>
      <c r="K10" s="1">
        <f>SQRT((E$6-E10)^2+(F$6-F10)^2)</f>
        <v>12.041594578792296</v>
      </c>
      <c r="L10" s="1">
        <f t="shared" si="4"/>
        <v>10.04987562112089</v>
      </c>
      <c r="M10" s="1">
        <f t="shared" ref="M10:M12" si="5">SQRT(($E$8-$E10)^2+($F$8-$F10)^2)</f>
        <v>13.601470508735444</v>
      </c>
      <c r="N10" s="1">
        <f>SQRT(($E$9-$E10)^2+($F$9-$F10)^2)</f>
        <v>2</v>
      </c>
      <c r="O10" s="3"/>
      <c r="P10" s="1">
        <f>O11</f>
        <v>1.4142135623730951</v>
      </c>
      <c r="Q10" s="12">
        <f>O12</f>
        <v>11.045361017187261</v>
      </c>
      <c r="R10" s="18">
        <f t="shared" si="2"/>
        <v>1.4142135623730951</v>
      </c>
      <c r="S10" s="2" t="str">
        <f t="shared" si="3"/>
        <v/>
      </c>
      <c r="T10" s="2" t="str">
        <f>IF(S10&lt;&gt;"",SUM(T$4:T9)+1,"")</f>
        <v/>
      </c>
    </row>
    <row r="11" spans="2:20" x14ac:dyDescent="0.25">
      <c r="B11" t="str">
        <f>IF(C11="",MAX(B$4:B10)+1,"")</f>
        <v/>
      </c>
      <c r="C11">
        <f>IF(OR(S11&lt;&gt;"",G11&gt;0),MAX(C$4:C10)+1,"")</f>
        <v>6</v>
      </c>
      <c r="D11" s="16">
        <v>7</v>
      </c>
      <c r="E11" s="15">
        <v>15</v>
      </c>
      <c r="F11" s="7">
        <v>5</v>
      </c>
      <c r="G11">
        <v>2</v>
      </c>
      <c r="H11" s="2">
        <f t="shared" si="0"/>
        <v>1</v>
      </c>
      <c r="I11">
        <v>7</v>
      </c>
      <c r="J11" s="6">
        <f t="shared" si="1"/>
        <v>13.152946437965905</v>
      </c>
      <c r="K11" s="1">
        <f>SQRT((E$6-E11)^2+(F$6-F11)^2)</f>
        <v>13</v>
      </c>
      <c r="L11" s="1">
        <f t="shared" si="4"/>
        <v>11.180339887498949</v>
      </c>
      <c r="M11" s="1">
        <f t="shared" si="5"/>
        <v>13.45362404707371</v>
      </c>
      <c r="N11" s="1">
        <f>SQRT(($E$9-$E11)^2+($F$9-$F11)^2)</f>
        <v>1.4142135623730951</v>
      </c>
      <c r="O11" s="1">
        <f>SQRT(($E$10-$E11)^2+($F$10-$F11)^2)</f>
        <v>1.4142135623730951</v>
      </c>
      <c r="P11" s="3"/>
      <c r="Q11" s="12">
        <f>P12</f>
        <v>12.369316876852981</v>
      </c>
      <c r="R11" s="18">
        <f t="shared" si="2"/>
        <v>1.4142135623730951</v>
      </c>
      <c r="S11" s="2" t="str">
        <f t="shared" si="3"/>
        <v/>
      </c>
      <c r="T11" s="2" t="str">
        <f>IF(S11&lt;&gt;"",SUM(T$4:T10)+1,"")</f>
        <v/>
      </c>
    </row>
    <row r="12" spans="2:20" x14ac:dyDescent="0.25">
      <c r="B12" t="str">
        <f>IF(C12="",MAX(B$4:B11)+1,"")</f>
        <v/>
      </c>
      <c r="C12">
        <f>IF(OR(S12&lt;&gt;"",G12&gt;0),MAX(C$4:C11)+1,"")</f>
        <v>7</v>
      </c>
      <c r="D12" s="16">
        <v>8</v>
      </c>
      <c r="E12" s="14">
        <v>3</v>
      </c>
      <c r="F12" s="2">
        <v>3</v>
      </c>
      <c r="G12">
        <v>1</v>
      </c>
      <c r="H12" s="2">
        <f t="shared" si="0"/>
        <v>1</v>
      </c>
      <c r="I12">
        <v>8</v>
      </c>
      <c r="J12" s="8">
        <f t="shared" si="1"/>
        <v>4.1231056256176606</v>
      </c>
      <c r="K12" s="9">
        <f>SQRT((E$6-E12)^2+(F$6-F12)^2)</f>
        <v>2.2360679774997898</v>
      </c>
      <c r="L12" s="10">
        <f t="shared" si="4"/>
        <v>1</v>
      </c>
      <c r="M12" s="9">
        <f t="shared" si="5"/>
        <v>12.369316876852981</v>
      </c>
      <c r="N12" s="9">
        <f>SQRT(($E$9-$E12)^2+($F$9-$F12)^2)</f>
        <v>11.401754250991379</v>
      </c>
      <c r="O12" s="9">
        <f>SQRT(($E$10-$E12)^2+($F$10-$F12)^2)</f>
        <v>11.045361017187261</v>
      </c>
      <c r="P12" s="9">
        <f>SQRT(($E$11-$E12)^2+($F$1-$F12)^2)</f>
        <v>12.369316876852981</v>
      </c>
      <c r="Q12" s="13"/>
      <c r="R12" s="18">
        <f t="shared" si="2"/>
        <v>1</v>
      </c>
      <c r="S12" s="2">
        <f t="shared" si="3"/>
        <v>8</v>
      </c>
      <c r="T12" s="2">
        <f>IF(S12&lt;&gt;"",SUM(T$4:T11)+1,"")</f>
        <v>2</v>
      </c>
    </row>
    <row r="13" spans="2:20" x14ac:dyDescent="0.25">
      <c r="J13" s="18">
        <f>MIN(J6:J12)</f>
        <v>2</v>
      </c>
      <c r="K13" s="18">
        <f t="shared" ref="K13:Q13" si="6">MIN(K6:K12)</f>
        <v>2.2360679774997898</v>
      </c>
      <c r="L13" s="18">
        <f t="shared" si="6"/>
        <v>1</v>
      </c>
      <c r="M13" s="18">
        <f t="shared" si="6"/>
        <v>10.770329614269007</v>
      </c>
      <c r="N13" s="18">
        <f t="shared" si="6"/>
        <v>1.4142135623730951</v>
      </c>
      <c r="O13" s="18">
        <f t="shared" si="6"/>
        <v>1.4142135623730951</v>
      </c>
      <c r="P13" s="18">
        <f t="shared" si="6"/>
        <v>1.4142135623730951</v>
      </c>
      <c r="Q13" s="18">
        <f t="shared" si="6"/>
        <v>1</v>
      </c>
    </row>
    <row r="14" spans="2:20" x14ac:dyDescent="0.25">
      <c r="J14" s="2" t="str">
        <f>IF(ABS(J13-$K3)&lt;0.00001,J4,"")</f>
        <v/>
      </c>
      <c r="K14" s="2" t="str">
        <f t="shared" ref="K14:Q14" si="7">IF(ABS(K13-$K3)&lt;0.00001,K4,"")</f>
        <v/>
      </c>
      <c r="L14" s="2">
        <f t="shared" si="7"/>
        <v>3</v>
      </c>
      <c r="M14" s="2" t="str">
        <f t="shared" si="7"/>
        <v/>
      </c>
      <c r="N14" s="2" t="str">
        <f t="shared" si="7"/>
        <v/>
      </c>
      <c r="O14" s="2" t="str">
        <f t="shared" si="7"/>
        <v/>
      </c>
      <c r="P14" s="2" t="str">
        <f t="shared" si="7"/>
        <v/>
      </c>
      <c r="Q14" s="2">
        <f t="shared" si="7"/>
        <v>8</v>
      </c>
    </row>
    <row r="15" spans="2:20" x14ac:dyDescent="0.25">
      <c r="O15" s="19"/>
      <c r="P15" s="19"/>
      <c r="Q15" s="19"/>
    </row>
    <row r="17" spans="2:20" x14ac:dyDescent="0.25">
      <c r="C17" t="s">
        <v>6</v>
      </c>
      <c r="G17" t="s">
        <v>7</v>
      </c>
      <c r="K17" t="s">
        <v>8</v>
      </c>
      <c r="O17" t="s">
        <v>14</v>
      </c>
      <c r="S17" t="s">
        <v>15</v>
      </c>
    </row>
    <row r="18" spans="2:20" x14ac:dyDescent="0.25">
      <c r="C18" s="1" t="s">
        <v>0</v>
      </c>
      <c r="D18" s="1" t="s">
        <v>1</v>
      </c>
      <c r="G18" s="1" t="s">
        <v>0</v>
      </c>
      <c r="H18" s="1" t="s">
        <v>1</v>
      </c>
      <c r="K18" s="1" t="s">
        <v>0</v>
      </c>
      <c r="L18" s="1" t="s">
        <v>1</v>
      </c>
      <c r="O18" s="1" t="s">
        <v>0</v>
      </c>
      <c r="P18" s="1" t="s">
        <v>1</v>
      </c>
      <c r="S18" s="1" t="s">
        <v>0</v>
      </c>
      <c r="T18" s="1" t="s">
        <v>1</v>
      </c>
    </row>
    <row r="19" spans="2:20" x14ac:dyDescent="0.25">
      <c r="B19" s="16">
        <v>1</v>
      </c>
      <c r="C19" s="1">
        <v>4</v>
      </c>
      <c r="D19" s="1">
        <v>7</v>
      </c>
      <c r="F19" s="16">
        <v>1</v>
      </c>
      <c r="G19" s="1">
        <v>2</v>
      </c>
      <c r="H19" s="1">
        <v>7</v>
      </c>
      <c r="J19" s="16">
        <v>1</v>
      </c>
      <c r="K19" s="1">
        <v>2</v>
      </c>
      <c r="L19" s="1">
        <v>7</v>
      </c>
      <c r="N19" s="16">
        <v>1</v>
      </c>
      <c r="O19" s="1">
        <v>2</v>
      </c>
      <c r="P19" s="1">
        <v>7</v>
      </c>
      <c r="R19" s="16">
        <v>1</v>
      </c>
      <c r="S19" s="1">
        <v>12</v>
      </c>
      <c r="T19" s="1">
        <v>7</v>
      </c>
    </row>
    <row r="20" spans="2:20" x14ac:dyDescent="0.25">
      <c r="B20" s="16">
        <v>2</v>
      </c>
      <c r="C20" s="1">
        <v>2</v>
      </c>
      <c r="D20" s="1">
        <v>5</v>
      </c>
      <c r="F20" s="16">
        <v>2</v>
      </c>
      <c r="G20" s="1">
        <v>2</v>
      </c>
      <c r="H20" s="1">
        <v>10</v>
      </c>
      <c r="J20" s="16">
        <v>2</v>
      </c>
      <c r="K20" s="1">
        <v>2</v>
      </c>
      <c r="L20" s="1">
        <v>10</v>
      </c>
      <c r="N20" s="16">
        <v>2</v>
      </c>
      <c r="O20" s="1">
        <v>9</v>
      </c>
      <c r="P20" s="1">
        <v>10</v>
      </c>
      <c r="R20" s="16">
        <v>2</v>
      </c>
      <c r="S20" s="1">
        <v>9</v>
      </c>
      <c r="T20" s="1">
        <v>10</v>
      </c>
    </row>
    <row r="21" spans="2:20" x14ac:dyDescent="0.25">
      <c r="B21" s="16">
        <v>3</v>
      </c>
      <c r="C21" s="2">
        <v>3</v>
      </c>
      <c r="D21" s="2">
        <v>3</v>
      </c>
      <c r="F21" s="16">
        <v>3</v>
      </c>
      <c r="G21" s="2">
        <v>5</v>
      </c>
      <c r="H21" s="2">
        <v>7</v>
      </c>
      <c r="J21" s="16">
        <v>3</v>
      </c>
      <c r="K21" s="2">
        <v>12</v>
      </c>
      <c r="L21" s="2">
        <v>14</v>
      </c>
      <c r="N21" s="16">
        <v>3</v>
      </c>
      <c r="O21" s="2">
        <v>3</v>
      </c>
      <c r="P21" s="2">
        <v>14</v>
      </c>
      <c r="R21" s="16">
        <v>3</v>
      </c>
      <c r="S21" s="2">
        <v>5</v>
      </c>
      <c r="T21" s="2">
        <v>14</v>
      </c>
    </row>
    <row r="22" spans="2:20" x14ac:dyDescent="0.25">
      <c r="B22" s="16">
        <v>4</v>
      </c>
      <c r="C22" s="1">
        <v>6</v>
      </c>
      <c r="D22" s="1">
        <v>15</v>
      </c>
      <c r="F22" s="16">
        <v>4</v>
      </c>
      <c r="G22" s="1">
        <v>8</v>
      </c>
      <c r="H22" s="1">
        <v>15</v>
      </c>
      <c r="J22" s="16">
        <v>4</v>
      </c>
      <c r="K22" s="1">
        <v>8</v>
      </c>
      <c r="L22" s="1">
        <v>15</v>
      </c>
      <c r="N22" s="16">
        <v>4</v>
      </c>
      <c r="O22" s="1">
        <v>8</v>
      </c>
      <c r="P22" s="1">
        <v>3</v>
      </c>
      <c r="R22" s="16">
        <v>4</v>
      </c>
      <c r="S22" s="1">
        <v>8</v>
      </c>
      <c r="T22" s="1">
        <v>3</v>
      </c>
    </row>
    <row r="23" spans="2:20" x14ac:dyDescent="0.25">
      <c r="B23" s="16">
        <v>5</v>
      </c>
      <c r="C23" s="1">
        <v>14</v>
      </c>
      <c r="D23" s="1">
        <v>8</v>
      </c>
      <c r="F23" s="16">
        <v>5</v>
      </c>
      <c r="G23" s="1">
        <v>14</v>
      </c>
      <c r="H23" s="1">
        <v>8</v>
      </c>
      <c r="J23" s="16">
        <v>5</v>
      </c>
      <c r="K23" s="1">
        <v>13</v>
      </c>
      <c r="L23" s="1">
        <v>8</v>
      </c>
      <c r="N23" s="16">
        <v>5</v>
      </c>
      <c r="O23" s="1">
        <v>13</v>
      </c>
      <c r="P23" s="1">
        <v>8</v>
      </c>
      <c r="R23" s="16">
        <v>5</v>
      </c>
      <c r="S23" s="1">
        <v>4</v>
      </c>
      <c r="T23" s="1">
        <v>12</v>
      </c>
    </row>
    <row r="24" spans="2:20" x14ac:dyDescent="0.25">
      <c r="B24" s="17">
        <v>6</v>
      </c>
      <c r="C24" s="7">
        <v>14</v>
      </c>
      <c r="D24" s="7">
        <v>4</v>
      </c>
      <c r="F24" s="17">
        <v>6</v>
      </c>
      <c r="G24" s="7">
        <v>9</v>
      </c>
      <c r="H24" s="7">
        <v>4</v>
      </c>
      <c r="J24" s="17">
        <v>6</v>
      </c>
      <c r="K24" s="7">
        <v>9</v>
      </c>
      <c r="L24" s="7">
        <v>2</v>
      </c>
      <c r="N24" s="17">
        <v>6</v>
      </c>
      <c r="O24" s="7">
        <v>9</v>
      </c>
      <c r="P24" s="7">
        <v>8</v>
      </c>
      <c r="R24" s="17">
        <v>6</v>
      </c>
      <c r="S24" s="7">
        <v>9</v>
      </c>
      <c r="T24" s="7">
        <v>8</v>
      </c>
    </row>
    <row r="25" spans="2:20" x14ac:dyDescent="0.25">
      <c r="B25" s="16">
        <v>7</v>
      </c>
      <c r="C25" s="7">
        <v>15</v>
      </c>
      <c r="D25" s="7">
        <v>5</v>
      </c>
      <c r="F25" s="16">
        <v>7</v>
      </c>
      <c r="G25" s="7">
        <v>15</v>
      </c>
      <c r="H25" s="7">
        <v>5</v>
      </c>
      <c r="J25" s="16">
        <v>7</v>
      </c>
      <c r="K25" s="7">
        <v>15</v>
      </c>
      <c r="L25" s="7">
        <v>5</v>
      </c>
      <c r="N25" s="16">
        <v>7</v>
      </c>
      <c r="O25" s="7">
        <v>8</v>
      </c>
      <c r="P25" s="7">
        <v>5</v>
      </c>
      <c r="R25" s="16">
        <v>7</v>
      </c>
      <c r="S25" s="7">
        <v>8</v>
      </c>
      <c r="T25" s="7">
        <v>12</v>
      </c>
    </row>
    <row r="26" spans="2:20" x14ac:dyDescent="0.25">
      <c r="B26" s="16">
        <v>8</v>
      </c>
      <c r="C26" s="2">
        <v>3</v>
      </c>
      <c r="D26" s="2">
        <v>3</v>
      </c>
      <c r="F26" s="16">
        <v>8</v>
      </c>
      <c r="G26" s="2">
        <v>3</v>
      </c>
      <c r="H26" s="2">
        <v>3</v>
      </c>
      <c r="J26" s="16">
        <v>8</v>
      </c>
      <c r="K26" s="2">
        <v>3</v>
      </c>
      <c r="L26" s="2">
        <v>3</v>
      </c>
      <c r="N26" s="16">
        <v>8</v>
      </c>
      <c r="O26" s="2">
        <v>3</v>
      </c>
      <c r="P26" s="2">
        <v>3</v>
      </c>
      <c r="R26" s="16">
        <v>8</v>
      </c>
      <c r="S26" s="2">
        <v>3</v>
      </c>
      <c r="T26" s="2">
        <v>3</v>
      </c>
    </row>
    <row r="30" spans="2:20" x14ac:dyDescent="0.25">
      <c r="C30" t="s">
        <v>9</v>
      </c>
      <c r="G30" t="s">
        <v>10</v>
      </c>
      <c r="K30" t="s">
        <v>11</v>
      </c>
      <c r="O30" t="s">
        <v>12</v>
      </c>
      <c r="S30" t="s">
        <v>13</v>
      </c>
    </row>
    <row r="31" spans="2:20" x14ac:dyDescent="0.25">
      <c r="C31" s="1" t="s">
        <v>0</v>
      </c>
      <c r="D31" s="1" t="s">
        <v>1</v>
      </c>
      <c r="G31" s="1" t="s">
        <v>0</v>
      </c>
      <c r="H31" s="1" t="s">
        <v>1</v>
      </c>
      <c r="K31" s="1" t="s">
        <v>0</v>
      </c>
      <c r="L31" s="1" t="s">
        <v>1</v>
      </c>
      <c r="O31" s="1" t="s">
        <v>0</v>
      </c>
      <c r="P31" s="1" t="s">
        <v>1</v>
      </c>
      <c r="S31" s="1" t="s">
        <v>0</v>
      </c>
      <c r="T31" s="1" t="s">
        <v>1</v>
      </c>
    </row>
    <row r="32" spans="2:20" x14ac:dyDescent="0.25">
      <c r="B32" s="16">
        <v>1</v>
      </c>
      <c r="C32" s="1">
        <v>4</v>
      </c>
      <c r="D32" s="1">
        <v>7</v>
      </c>
      <c r="F32" s="16">
        <v>1</v>
      </c>
      <c r="G32" s="1">
        <v>2</v>
      </c>
      <c r="H32" s="1">
        <v>7</v>
      </c>
      <c r="J32" s="16">
        <v>1</v>
      </c>
      <c r="K32" s="1">
        <v>2</v>
      </c>
      <c r="L32" s="1">
        <v>7</v>
      </c>
      <c r="N32" s="16">
        <v>1</v>
      </c>
      <c r="O32" s="1">
        <v>4</v>
      </c>
      <c r="P32" s="1">
        <v>7</v>
      </c>
      <c r="R32" s="16">
        <v>1</v>
      </c>
      <c r="S32" s="1">
        <v>12</v>
      </c>
      <c r="T32" s="1">
        <v>7</v>
      </c>
    </row>
    <row r="33" spans="2:20" x14ac:dyDescent="0.25">
      <c r="B33" s="16">
        <v>2</v>
      </c>
      <c r="C33" s="1">
        <v>2</v>
      </c>
      <c r="D33" s="1">
        <v>5</v>
      </c>
      <c r="F33" s="16">
        <v>2</v>
      </c>
      <c r="G33" s="1">
        <v>2</v>
      </c>
      <c r="H33" s="1">
        <v>12</v>
      </c>
      <c r="J33" s="16">
        <v>2</v>
      </c>
      <c r="K33" s="1">
        <v>3</v>
      </c>
      <c r="L33" s="1">
        <v>7</v>
      </c>
      <c r="N33" s="16">
        <v>2</v>
      </c>
      <c r="O33" s="1">
        <v>9</v>
      </c>
      <c r="P33" s="1">
        <v>10</v>
      </c>
      <c r="R33" s="16">
        <v>2</v>
      </c>
      <c r="S33" s="1">
        <v>9</v>
      </c>
      <c r="T33" s="1">
        <v>10</v>
      </c>
    </row>
    <row r="34" spans="2:20" x14ac:dyDescent="0.25">
      <c r="B34" s="16">
        <v>3</v>
      </c>
      <c r="C34" s="2">
        <v>3</v>
      </c>
      <c r="D34" s="2">
        <v>3</v>
      </c>
      <c r="F34" s="16">
        <v>3</v>
      </c>
      <c r="G34" s="2">
        <v>5</v>
      </c>
      <c r="H34" s="2">
        <v>7</v>
      </c>
      <c r="J34" s="16">
        <v>3</v>
      </c>
      <c r="K34" s="2">
        <v>12</v>
      </c>
      <c r="L34" s="2">
        <v>14</v>
      </c>
      <c r="N34" s="16">
        <v>3</v>
      </c>
      <c r="O34" s="2">
        <v>10</v>
      </c>
      <c r="P34" s="2">
        <v>14</v>
      </c>
      <c r="R34" s="16">
        <v>3</v>
      </c>
      <c r="S34" s="2">
        <v>10</v>
      </c>
      <c r="T34" s="2">
        <v>14</v>
      </c>
    </row>
    <row r="35" spans="2:20" x14ac:dyDescent="0.25">
      <c r="B35" s="16">
        <v>4</v>
      </c>
      <c r="C35" s="1">
        <v>6</v>
      </c>
      <c r="D35" s="1">
        <v>15</v>
      </c>
      <c r="F35" s="16">
        <v>4</v>
      </c>
      <c r="G35" s="1">
        <v>8</v>
      </c>
      <c r="H35" s="1">
        <v>10</v>
      </c>
      <c r="J35" s="16">
        <v>4</v>
      </c>
      <c r="K35" s="1">
        <v>8</v>
      </c>
      <c r="L35" s="1">
        <v>15</v>
      </c>
      <c r="N35" s="16">
        <v>4</v>
      </c>
      <c r="O35" s="1">
        <v>8</v>
      </c>
      <c r="P35" s="1">
        <v>3</v>
      </c>
      <c r="R35" s="16">
        <v>4</v>
      </c>
      <c r="S35" s="1">
        <v>8</v>
      </c>
      <c r="T35" s="1">
        <v>6</v>
      </c>
    </row>
    <row r="36" spans="2:20" x14ac:dyDescent="0.25">
      <c r="B36" s="16">
        <v>5</v>
      </c>
      <c r="C36" s="1">
        <v>3</v>
      </c>
      <c r="D36" s="1">
        <v>8</v>
      </c>
      <c r="F36" s="16">
        <v>5</v>
      </c>
      <c r="G36" s="1">
        <v>14</v>
      </c>
      <c r="H36" s="1">
        <v>8</v>
      </c>
      <c r="J36" s="16">
        <v>5</v>
      </c>
      <c r="K36" s="1">
        <v>9</v>
      </c>
      <c r="L36" s="1">
        <v>8</v>
      </c>
      <c r="N36" s="16">
        <v>5</v>
      </c>
      <c r="O36" s="1">
        <v>4</v>
      </c>
      <c r="P36" s="1">
        <v>8</v>
      </c>
      <c r="R36" s="16">
        <v>5</v>
      </c>
      <c r="S36" s="1">
        <v>4</v>
      </c>
      <c r="T36" s="1">
        <v>7</v>
      </c>
    </row>
    <row r="37" spans="2:20" x14ac:dyDescent="0.25">
      <c r="B37" s="17">
        <v>6</v>
      </c>
      <c r="C37" s="7">
        <v>14</v>
      </c>
      <c r="D37" s="7">
        <v>10</v>
      </c>
      <c r="F37" s="17">
        <v>6</v>
      </c>
      <c r="G37" s="7">
        <v>9</v>
      </c>
      <c r="H37" s="7">
        <v>4</v>
      </c>
      <c r="J37" s="17">
        <v>6</v>
      </c>
      <c r="K37" s="7">
        <v>9</v>
      </c>
      <c r="L37" s="7">
        <v>2</v>
      </c>
      <c r="N37" s="17">
        <v>6</v>
      </c>
      <c r="O37" s="7">
        <v>9</v>
      </c>
      <c r="P37" s="7">
        <v>8</v>
      </c>
      <c r="R37" s="17">
        <v>6</v>
      </c>
      <c r="S37" s="7">
        <v>11</v>
      </c>
      <c r="T37" s="7">
        <v>8</v>
      </c>
    </row>
    <row r="38" spans="2:20" x14ac:dyDescent="0.25">
      <c r="B38" s="16">
        <v>7</v>
      </c>
      <c r="C38" s="7">
        <v>15</v>
      </c>
      <c r="D38" s="7">
        <v>5</v>
      </c>
      <c r="F38" s="16">
        <v>7</v>
      </c>
      <c r="G38" s="7">
        <v>15</v>
      </c>
      <c r="H38" s="7">
        <v>5</v>
      </c>
      <c r="J38" s="16">
        <v>7</v>
      </c>
      <c r="K38" s="7">
        <v>15</v>
      </c>
      <c r="L38" s="7">
        <v>3</v>
      </c>
      <c r="N38" s="16">
        <v>7</v>
      </c>
      <c r="O38" s="7">
        <v>8</v>
      </c>
      <c r="P38" s="7">
        <v>5</v>
      </c>
      <c r="R38" s="16">
        <v>7</v>
      </c>
      <c r="S38" s="7">
        <v>8</v>
      </c>
      <c r="T38" s="7">
        <v>12</v>
      </c>
    </row>
    <row r="39" spans="2:20" x14ac:dyDescent="0.25">
      <c r="B39" s="16">
        <v>8</v>
      </c>
      <c r="C39" s="2">
        <v>3</v>
      </c>
      <c r="D39" s="2">
        <v>3</v>
      </c>
      <c r="F39" s="16">
        <v>8</v>
      </c>
      <c r="G39" s="2">
        <v>3</v>
      </c>
      <c r="H39" s="2">
        <v>3</v>
      </c>
      <c r="J39" s="16">
        <v>8</v>
      </c>
      <c r="K39" s="2">
        <v>3</v>
      </c>
      <c r="L39" s="2">
        <v>3</v>
      </c>
      <c r="N39" s="16">
        <v>8</v>
      </c>
      <c r="O39" s="2">
        <v>3</v>
      </c>
      <c r="P39" s="2">
        <v>3</v>
      </c>
      <c r="R39" s="16">
        <v>8</v>
      </c>
      <c r="S39" s="2">
        <v>3</v>
      </c>
      <c r="T39" s="2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ildirosv1 ildirosv1</dc:creator>
  <cp:lastModifiedBy>ildirosv1 ildirosv1</cp:lastModifiedBy>
  <dcterms:created xsi:type="dcterms:W3CDTF">2023-05-28T12:04:10Z</dcterms:created>
  <dcterms:modified xsi:type="dcterms:W3CDTF">2023-05-30T13:44:10Z</dcterms:modified>
</cp:coreProperties>
</file>